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<sst xmlns="http://schemas.openxmlformats.org/spreadsheetml/2006/main" count="61" uniqueCount="61">
  <si>
    <t xml:space="preserve">Мощность по фидерам по часовым интервалам</t>
  </si>
  <si>
    <t xml:space="preserve">активная энергия</t>
  </si>
  <si>
    <t xml:space="preserve">ПС 110 кВ Анисимово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</si>
  <si>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</si>
  <si>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</si>
  <si>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</si>
  <si>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</si>
  <si>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</si>
  <si>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</si>
  <si>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</si>
  <si>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</si>
  <si>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</si>
  <si>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</si>
  <si>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</si>
  <si>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</si>
  <si>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</si>
  <si>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</si>
  <si>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</si>
  <si>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</si>
  <si>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</si>
  <si>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</si>
  <si>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</si>
  <si>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</si>
  <si>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</si>
  <si>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</si>
  <si>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</si>
  <si>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</si>
  <si>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</si>
  <si>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</si>
  <si>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</si>
  <si>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</si>
  <si>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</si>
  <si>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</si>
  <si>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</si>
  <si>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Анисимово ТСН 1 ап</t>
  </si>
  <si>
    <t xml:space="preserve"> 0,4 Анисимово ТСН 2 ао</t>
  </si>
  <si>
    <t xml:space="preserve"> 10 Анисимово Т 1 ао RS</t>
  </si>
  <si>
    <t xml:space="preserve"> 10 Анисимово Т 1 ап RS</t>
  </si>
  <si>
    <t xml:space="preserve"> 10 Анисимово Т 2 ао RS</t>
  </si>
  <si>
    <t xml:space="preserve"> 10 Анисимово Т 2 ап RS</t>
  </si>
  <si>
    <t xml:space="preserve"> 10 Анисимово-Анисимово ао RS</t>
  </si>
  <si>
    <t xml:space="preserve"> 10 Анисимово-Оксюково ао RS</t>
  </si>
  <si>
    <t xml:space="preserve"> 10 Анисимово-Смердомский стеклозавод ао RS</t>
  </si>
  <si>
    <t xml:space="preserve"> 10 Анисимово-Смердомский стеклозавод ап RS</t>
  </si>
  <si>
    <t xml:space="preserve"> 10 Анисимово-Стулово ао RS</t>
  </si>
  <si>
    <t xml:space="preserve"> 110 Анисимово СМВ ао RS</t>
  </si>
  <si>
    <t xml:space="preserve"> 110 Анисимово СМВ ап RS</t>
  </si>
  <si>
    <t xml:space="preserve"> 110 Анисимово Т 1 ао RS</t>
  </si>
  <si>
    <t xml:space="preserve"> 110 Анисимово Т 1 ап RS</t>
  </si>
  <si>
    <t xml:space="preserve"> 110 Анисимово Т 2 ао RS</t>
  </si>
  <si>
    <t xml:space="preserve"> 110 Анисимово Т 2 ап RS</t>
  </si>
  <si>
    <t xml:space="preserve"> 110 Анисимово-Ефимовское ао RS</t>
  </si>
  <si>
    <t xml:space="preserve"> 110 Анисимово-Ефимовское ап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</si>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</sst>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0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160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4" t="s">
        <v>1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Анисимово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6" t="s">
        <v>3</v>
      </c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50" t="s">
        <v>52</v>
      </c>
      <c r="U6" s="51" t="s">
        <v>53</v>
      </c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/>
      <c r="D7" s="54"/>
      <c r="E7" s="54"/>
      <c r="F7" s="54">
        <f>I7+J7+L7</f>
        <v>201.80000000000001</v>
      </c>
      <c r="G7" s="54"/>
      <c r="H7" s="54">
        <v>0</v>
      </c>
      <c r="I7" s="54">
        <v>103</v>
      </c>
      <c r="J7" s="54">
        <v>19.800000000000001</v>
      </c>
      <c r="K7" s="54">
        <v>0</v>
      </c>
      <c r="L7" s="54">
        <v>79</v>
      </c>
      <c r="M7" s="54"/>
      <c r="N7" s="54"/>
      <c r="O7" s="54"/>
      <c r="P7" s="54"/>
      <c r="Q7" s="54"/>
      <c r="R7" s="54"/>
      <c r="S7" s="54">
        <f>-T7</f>
        <v>-8989.2000000000007</v>
      </c>
      <c r="T7" s="55">
        <v>8989.2000000000007</v>
      </c>
      <c r="U7" s="56">
        <f t="shared" ref="U7:U9" si="2">(J7+L7+I7)/1000</f>
        <v>0.20180000000000001</v>
      </c>
    </row>
    <row r="8">
      <c r="A8" s="57" t="s">
        <v>7</v>
      </c>
      <c r="B8" s="58"/>
      <c r="C8" s="58"/>
      <c r="D8" s="58"/>
      <c r="E8" s="58"/>
      <c r="F8" s="54">
        <f>I8+J8+L8</f>
        <v>187.19999999999999</v>
      </c>
      <c r="G8" s="58"/>
      <c r="H8" s="58">
        <v>0</v>
      </c>
      <c r="I8" s="58">
        <v>88.600000000000009</v>
      </c>
      <c r="J8" s="58">
        <v>19.800000000000001</v>
      </c>
      <c r="K8" s="58">
        <v>0</v>
      </c>
      <c r="L8" s="58">
        <v>78.799999999999997</v>
      </c>
      <c r="M8" s="58"/>
      <c r="N8" s="58"/>
      <c r="O8" s="58"/>
      <c r="P8" s="58"/>
      <c r="Q8" s="58"/>
      <c r="R8" s="58"/>
      <c r="S8" s="54">
        <f>-T8</f>
        <v>-8804.3999999999996</v>
      </c>
      <c r="T8" s="59">
        <v>8804.3999999999996</v>
      </c>
      <c r="U8" s="56">
        <f t="shared" si="2"/>
        <v>0.18719999999999998</v>
      </c>
    </row>
    <row r="9">
      <c r="A9" s="57" t="s">
        <v>8</v>
      </c>
      <c r="B9" s="58"/>
      <c r="C9" s="58"/>
      <c r="D9" s="58"/>
      <c r="E9" s="58"/>
      <c r="F9" s="54">
        <f>I9+J9+L9</f>
        <v>178.80000000000001</v>
      </c>
      <c r="G9" s="58"/>
      <c r="H9" s="58">
        <v>0</v>
      </c>
      <c r="I9" s="58">
        <v>85.400000000000006</v>
      </c>
      <c r="J9" s="58">
        <v>19.800000000000001</v>
      </c>
      <c r="K9" s="58">
        <v>0</v>
      </c>
      <c r="L9" s="58">
        <v>73.600000000000009</v>
      </c>
      <c r="M9" s="58"/>
      <c r="N9" s="58"/>
      <c r="O9" s="58"/>
      <c r="P9" s="58"/>
      <c r="Q9" s="58"/>
      <c r="R9" s="58"/>
      <c r="S9" s="54">
        <f>-T9</f>
        <v>-8632.7999999999993</v>
      </c>
      <c r="T9" s="59">
        <v>8632.7999999999993</v>
      </c>
      <c r="U9" s="56">
        <f t="shared" si="2"/>
        <v>0.17880000000000001</v>
      </c>
    </row>
    <row r="10">
      <c r="A10" s="57" t="s">
        <v>9</v>
      </c>
      <c r="B10" s="58"/>
      <c r="C10" s="58"/>
      <c r="D10" s="58"/>
      <c r="E10" s="58"/>
      <c r="F10" s="54">
        <f>I10+J10+L10</f>
        <v>183.59999999999999</v>
      </c>
      <c r="G10" s="58"/>
      <c r="H10" s="58">
        <v>0</v>
      </c>
      <c r="I10" s="58">
        <v>89.799999999999997</v>
      </c>
      <c r="J10" s="58">
        <v>19.800000000000001</v>
      </c>
      <c r="K10" s="58">
        <v>0</v>
      </c>
      <c r="L10" s="58">
        <v>74</v>
      </c>
      <c r="M10" s="58"/>
      <c r="N10" s="58"/>
      <c r="O10" s="58"/>
      <c r="P10" s="58"/>
      <c r="Q10" s="58"/>
      <c r="R10" s="58"/>
      <c r="S10" s="54">
        <f>-T10</f>
        <v>-8646</v>
      </c>
      <c r="T10" s="59">
        <v>8646</v>
      </c>
      <c r="U10" s="56">
        <f t="shared" ref="U10:U30" si="3">(J10+L10+I10)/1000</f>
        <v>0.18359999999999999</v>
      </c>
    </row>
    <row r="11">
      <c r="A11" s="57" t="s">
        <v>10</v>
      </c>
      <c r="B11" s="58"/>
      <c r="C11" s="58"/>
      <c r="D11" s="58"/>
      <c r="E11" s="58"/>
      <c r="F11" s="54">
        <f>I11+J11+L11</f>
        <v>190.09999999999999</v>
      </c>
      <c r="G11" s="58"/>
      <c r="H11" s="58">
        <v>0</v>
      </c>
      <c r="I11" s="58">
        <v>96.799999999999997</v>
      </c>
      <c r="J11" s="58">
        <v>19.5</v>
      </c>
      <c r="K11" s="58">
        <v>0</v>
      </c>
      <c r="L11" s="58">
        <v>73.799999999999997</v>
      </c>
      <c r="M11" s="58"/>
      <c r="N11" s="58"/>
      <c r="O11" s="58"/>
      <c r="P11" s="58"/>
      <c r="Q11" s="58"/>
      <c r="R11" s="58"/>
      <c r="S11" s="54">
        <f>-T11</f>
        <v>-8593.2000000000007</v>
      </c>
      <c r="T11" s="59">
        <v>8593.2000000000007</v>
      </c>
      <c r="U11" s="56">
        <f t="shared" si="3"/>
        <v>0.19009999999999999</v>
      </c>
    </row>
    <row r="12">
      <c r="A12" s="57" t="s">
        <v>11</v>
      </c>
      <c r="B12" s="58"/>
      <c r="C12" s="58"/>
      <c r="D12" s="58"/>
      <c r="E12" s="58"/>
      <c r="F12" s="54">
        <f>I12+J12+L12</f>
        <v>228.69999999999999</v>
      </c>
      <c r="G12" s="58"/>
      <c r="H12" s="58">
        <v>0</v>
      </c>
      <c r="I12" s="58">
        <v>132</v>
      </c>
      <c r="J12" s="58">
        <v>20.100000000000001</v>
      </c>
      <c r="K12" s="58">
        <v>0</v>
      </c>
      <c r="L12" s="58">
        <v>76.600000000000009</v>
      </c>
      <c r="M12" s="58"/>
      <c r="N12" s="58"/>
      <c r="O12" s="58"/>
      <c r="P12" s="58"/>
      <c r="Q12" s="58"/>
      <c r="R12" s="58"/>
      <c r="S12" s="54">
        <f>-T12</f>
        <v>-8698.7999999999993</v>
      </c>
      <c r="T12" s="59">
        <v>8698.7999999999993</v>
      </c>
      <c r="U12" s="56">
        <f t="shared" si="3"/>
        <v>0.22870000000000001</v>
      </c>
    </row>
    <row r="13">
      <c r="A13" s="57" t="s">
        <v>12</v>
      </c>
      <c r="B13" s="58"/>
      <c r="C13" s="58"/>
      <c r="D13" s="58"/>
      <c r="E13" s="58"/>
      <c r="F13" s="54">
        <f>I13+J13+L13</f>
        <v>236.80000000000001</v>
      </c>
      <c r="G13" s="58"/>
      <c r="H13" s="58">
        <v>0</v>
      </c>
      <c r="I13" s="58">
        <v>134.19999999999999</v>
      </c>
      <c r="J13" s="58">
        <v>19.800000000000001</v>
      </c>
      <c r="K13" s="58">
        <v>0</v>
      </c>
      <c r="L13" s="58">
        <v>82.799999999999997</v>
      </c>
      <c r="M13" s="58"/>
      <c r="N13" s="58"/>
      <c r="O13" s="58"/>
      <c r="P13" s="58"/>
      <c r="Q13" s="58"/>
      <c r="R13" s="58"/>
      <c r="S13" s="54">
        <f>-T13</f>
        <v>-8949.6000000000004</v>
      </c>
      <c r="T13" s="59">
        <v>8949.6000000000004</v>
      </c>
      <c r="U13" s="56">
        <f t="shared" si="3"/>
        <v>0.23679999999999998</v>
      </c>
    </row>
    <row r="14">
      <c r="A14" s="57" t="s">
        <v>13</v>
      </c>
      <c r="B14" s="58"/>
      <c r="C14" s="58"/>
      <c r="D14" s="58"/>
      <c r="E14" s="58"/>
      <c r="F14" s="54">
        <f>I14+J14+L14</f>
        <v>251.40000000000003</v>
      </c>
      <c r="G14" s="58"/>
      <c r="H14" s="58">
        <v>0</v>
      </c>
      <c r="I14" s="58">
        <v>139.40000000000001</v>
      </c>
      <c r="J14" s="58">
        <v>19.800000000000001</v>
      </c>
      <c r="K14" s="58">
        <v>0</v>
      </c>
      <c r="L14" s="58">
        <v>92.200000000000003</v>
      </c>
      <c r="M14" s="58"/>
      <c r="N14" s="58"/>
      <c r="O14" s="58"/>
      <c r="P14" s="58"/>
      <c r="Q14" s="58"/>
      <c r="R14" s="58"/>
      <c r="S14" s="54">
        <f>-T14</f>
        <v>-9345.6000000000004</v>
      </c>
      <c r="T14" s="59">
        <v>9345.6000000000004</v>
      </c>
      <c r="U14" s="56">
        <f t="shared" si="3"/>
        <v>0.25140000000000001</v>
      </c>
    </row>
    <row r="15">
      <c r="A15" s="57" t="s">
        <v>14</v>
      </c>
      <c r="B15" s="58"/>
      <c r="C15" s="58"/>
      <c r="D15" s="58"/>
      <c r="E15" s="58"/>
      <c r="F15" s="54">
        <f>I15+J15+L15</f>
        <v>250.89999999999998</v>
      </c>
      <c r="G15" s="58"/>
      <c r="H15" s="58">
        <v>0</v>
      </c>
      <c r="I15" s="58">
        <v>141.59999999999999</v>
      </c>
      <c r="J15" s="58">
        <v>19.5</v>
      </c>
      <c r="K15" s="58">
        <v>0</v>
      </c>
      <c r="L15" s="58">
        <v>89.799999999999997</v>
      </c>
      <c r="M15" s="58"/>
      <c r="N15" s="58"/>
      <c r="O15" s="58"/>
      <c r="P15" s="58"/>
      <c r="Q15" s="58"/>
      <c r="R15" s="58"/>
      <c r="S15" s="54">
        <f>-T15</f>
        <v>-9741.6000000000004</v>
      </c>
      <c r="T15" s="59">
        <v>9741.6000000000004</v>
      </c>
      <c r="U15" s="56">
        <f t="shared" si="3"/>
        <v>0.25089999999999996</v>
      </c>
    </row>
    <row r="16">
      <c r="A16" s="57" t="s">
        <v>15</v>
      </c>
      <c r="B16" s="58"/>
      <c r="C16" s="58"/>
      <c r="D16" s="58"/>
      <c r="E16" s="58"/>
      <c r="F16" s="54">
        <f>I16+J16+L16</f>
        <v>247.19999999999999</v>
      </c>
      <c r="G16" s="58"/>
      <c r="H16" s="58">
        <v>0</v>
      </c>
      <c r="I16" s="58">
        <v>133</v>
      </c>
      <c r="J16" s="58">
        <v>19.199999999999999</v>
      </c>
      <c r="K16" s="58">
        <v>0</v>
      </c>
      <c r="L16" s="58">
        <v>95</v>
      </c>
      <c r="M16" s="58"/>
      <c r="N16" s="58"/>
      <c r="O16" s="58"/>
      <c r="P16" s="58"/>
      <c r="Q16" s="58"/>
      <c r="R16" s="58"/>
      <c r="S16" s="54">
        <f>-T16</f>
        <v>-9926.3999999999996</v>
      </c>
      <c r="T16" s="59">
        <v>9926.3999999999996</v>
      </c>
      <c r="U16" s="56">
        <f t="shared" si="3"/>
        <v>0.24719999999999998</v>
      </c>
    </row>
    <row r="17">
      <c r="A17" s="57" t="s">
        <v>16</v>
      </c>
      <c r="B17" s="58"/>
      <c r="C17" s="58"/>
      <c r="D17" s="58"/>
      <c r="E17" s="58"/>
      <c r="F17" s="54">
        <f>I17+J17+L17</f>
        <v>240.59999999999999</v>
      </c>
      <c r="G17" s="58"/>
      <c r="H17" s="58">
        <v>0</v>
      </c>
      <c r="I17" s="58">
        <v>122.40000000000001</v>
      </c>
      <c r="J17" s="58">
        <v>19.199999999999999</v>
      </c>
      <c r="K17" s="58">
        <v>0</v>
      </c>
      <c r="L17" s="58">
        <v>99</v>
      </c>
      <c r="M17" s="58"/>
      <c r="N17" s="58"/>
      <c r="O17" s="58"/>
      <c r="P17" s="58"/>
      <c r="Q17" s="58"/>
      <c r="R17" s="58"/>
      <c r="S17" s="54">
        <f>-T17</f>
        <v>-9886.8000000000011</v>
      </c>
      <c r="T17" s="59">
        <v>9886.8000000000011</v>
      </c>
      <c r="U17" s="56">
        <f t="shared" si="3"/>
        <v>0.24060000000000004</v>
      </c>
    </row>
    <row r="18">
      <c r="A18" s="57" t="s">
        <v>17</v>
      </c>
      <c r="B18" s="58"/>
      <c r="C18" s="58"/>
      <c r="D18" s="58"/>
      <c r="E18" s="58"/>
      <c r="F18" s="54">
        <f>I18+J18+L18</f>
        <v>227</v>
      </c>
      <c r="G18" s="58"/>
      <c r="H18" s="58">
        <v>0</v>
      </c>
      <c r="I18" s="58">
        <v>104.60000000000001</v>
      </c>
      <c r="J18" s="58">
        <v>19.199999999999999</v>
      </c>
      <c r="K18" s="58">
        <v>0</v>
      </c>
      <c r="L18" s="58">
        <v>103.2</v>
      </c>
      <c r="M18" s="58"/>
      <c r="N18" s="58"/>
      <c r="O18" s="58"/>
      <c r="P18" s="58"/>
      <c r="Q18" s="58"/>
      <c r="R18" s="58"/>
      <c r="S18" s="54">
        <f>-T18</f>
        <v>-9873.6000000000004</v>
      </c>
      <c r="T18" s="59">
        <v>9873.6000000000004</v>
      </c>
      <c r="U18" s="56">
        <f t="shared" si="3"/>
        <v>0.22700000000000001</v>
      </c>
    </row>
    <row r="19">
      <c r="A19" s="57" t="s">
        <v>18</v>
      </c>
      <c r="B19" s="58"/>
      <c r="C19" s="58"/>
      <c r="D19" s="58"/>
      <c r="E19" s="58"/>
      <c r="F19" s="54">
        <f>I19+J19+L19</f>
        <v>206.69999999999999</v>
      </c>
      <c r="G19" s="58"/>
      <c r="H19" s="58">
        <v>0</v>
      </c>
      <c r="I19" s="58">
        <v>97</v>
      </c>
      <c r="J19" s="58">
        <v>18.900000000000002</v>
      </c>
      <c r="K19" s="58">
        <v>0</v>
      </c>
      <c r="L19" s="58">
        <v>90.799999999999997</v>
      </c>
      <c r="M19" s="58"/>
      <c r="N19" s="58"/>
      <c r="O19" s="58"/>
      <c r="P19" s="58"/>
      <c r="Q19" s="58"/>
      <c r="R19" s="58"/>
      <c r="S19" s="54">
        <f>-T19</f>
        <v>-9860.3999999999996</v>
      </c>
      <c r="T19" s="59">
        <v>9860.3999999999996</v>
      </c>
      <c r="U19" s="56">
        <f t="shared" si="3"/>
        <v>0.20669999999999999</v>
      </c>
    </row>
    <row r="20">
      <c r="A20" s="57" t="s">
        <v>19</v>
      </c>
      <c r="B20" s="58"/>
      <c r="C20" s="58"/>
      <c r="D20" s="58"/>
      <c r="E20" s="58"/>
      <c r="F20" s="54">
        <f>I20+J20+L20</f>
        <v>216.60000000000002</v>
      </c>
      <c r="G20" s="58"/>
      <c r="H20" s="58">
        <v>0</v>
      </c>
      <c r="I20" s="58">
        <v>100.40000000000001</v>
      </c>
      <c r="J20" s="58">
        <v>20.400000000000002</v>
      </c>
      <c r="K20" s="58">
        <v>0</v>
      </c>
      <c r="L20" s="58">
        <v>95.799999999999997</v>
      </c>
      <c r="M20" s="58"/>
      <c r="N20" s="58"/>
      <c r="O20" s="58"/>
      <c r="P20" s="58"/>
      <c r="Q20" s="58"/>
      <c r="R20" s="58"/>
      <c r="S20" s="54">
        <f>-T20</f>
        <v>-9781.2000000000007</v>
      </c>
      <c r="T20" s="59">
        <v>9781.2000000000007</v>
      </c>
      <c r="U20" s="56">
        <f t="shared" si="3"/>
        <v>0.21660000000000001</v>
      </c>
    </row>
    <row r="21">
      <c r="A21" s="57" t="s">
        <v>20</v>
      </c>
      <c r="B21" s="58"/>
      <c r="C21" s="58"/>
      <c r="D21" s="58"/>
      <c r="E21" s="58"/>
      <c r="F21" s="54">
        <f>I21+J21+L21</f>
        <v>228.90000000000001</v>
      </c>
      <c r="G21" s="58"/>
      <c r="H21" s="58">
        <v>0</v>
      </c>
      <c r="I21" s="58">
        <v>103.40000000000001</v>
      </c>
      <c r="J21" s="58">
        <v>20.100000000000001</v>
      </c>
      <c r="K21" s="58">
        <v>0</v>
      </c>
      <c r="L21" s="58">
        <v>105.40000000000001</v>
      </c>
      <c r="M21" s="58"/>
      <c r="N21" s="58"/>
      <c r="O21" s="58"/>
      <c r="P21" s="58"/>
      <c r="Q21" s="58"/>
      <c r="R21" s="58"/>
      <c r="S21" s="54">
        <f>-T21</f>
        <v>-9768</v>
      </c>
      <c r="T21" s="59">
        <v>9768</v>
      </c>
      <c r="U21" s="56">
        <f t="shared" si="3"/>
        <v>0.22889999999999999</v>
      </c>
    </row>
    <row r="22">
      <c r="A22" s="57" t="s">
        <v>21</v>
      </c>
      <c r="B22" s="58"/>
      <c r="C22" s="58"/>
      <c r="D22" s="58"/>
      <c r="E22" s="58"/>
      <c r="F22" s="54">
        <f>I22+J22+L22</f>
        <v>234.30000000000001</v>
      </c>
      <c r="G22" s="58"/>
      <c r="H22" s="58">
        <v>0</v>
      </c>
      <c r="I22" s="58">
        <v>109.2</v>
      </c>
      <c r="J22" s="58">
        <v>19.5</v>
      </c>
      <c r="K22" s="58">
        <v>0</v>
      </c>
      <c r="L22" s="58">
        <v>105.60000000000001</v>
      </c>
      <c r="M22" s="58"/>
      <c r="N22" s="58"/>
      <c r="O22" s="58"/>
      <c r="P22" s="58"/>
      <c r="Q22" s="58"/>
      <c r="R22" s="58"/>
      <c r="S22" s="54">
        <f>-T22</f>
        <v>-9886.8000000000011</v>
      </c>
      <c r="T22" s="59">
        <v>9886.8000000000011</v>
      </c>
      <c r="U22" s="56">
        <f t="shared" si="3"/>
        <v>0.23430000000000001</v>
      </c>
    </row>
    <row r="23">
      <c r="A23" s="57" t="s">
        <v>22</v>
      </c>
      <c r="B23" s="58"/>
      <c r="C23" s="58"/>
      <c r="D23" s="58"/>
      <c r="E23" s="58"/>
      <c r="F23" s="54">
        <f>I23+J23+L23</f>
        <v>284.89999999999998</v>
      </c>
      <c r="G23" s="58"/>
      <c r="H23" s="58">
        <v>0</v>
      </c>
      <c r="I23" s="58">
        <v>150</v>
      </c>
      <c r="J23" s="58">
        <v>20.699999999999999</v>
      </c>
      <c r="K23" s="58">
        <v>0</v>
      </c>
      <c r="L23" s="58">
        <v>114.2</v>
      </c>
      <c r="M23" s="58"/>
      <c r="N23" s="58"/>
      <c r="O23" s="58"/>
      <c r="P23" s="58"/>
      <c r="Q23" s="58"/>
      <c r="R23" s="58"/>
      <c r="S23" s="54">
        <f>-T23</f>
        <v>-9886.8000000000011</v>
      </c>
      <c r="T23" s="59">
        <v>9886.8000000000011</v>
      </c>
      <c r="U23" s="56">
        <f t="shared" si="3"/>
        <v>0.28489999999999999</v>
      </c>
    </row>
    <row r="24">
      <c r="A24" s="57" t="s">
        <v>23</v>
      </c>
      <c r="B24" s="58"/>
      <c r="C24" s="58"/>
      <c r="D24" s="58"/>
      <c r="E24" s="58"/>
      <c r="F24" s="54">
        <f>I24+J24+L24</f>
        <v>295.89999999999998</v>
      </c>
      <c r="G24" s="58"/>
      <c r="H24" s="58">
        <v>0</v>
      </c>
      <c r="I24" s="58">
        <v>154.59999999999999</v>
      </c>
      <c r="J24" s="58">
        <v>20.100000000000001</v>
      </c>
      <c r="K24" s="58">
        <v>0</v>
      </c>
      <c r="L24" s="58">
        <v>121.2</v>
      </c>
      <c r="M24" s="58"/>
      <c r="N24" s="58"/>
      <c r="O24" s="58"/>
      <c r="P24" s="58"/>
      <c r="Q24" s="58"/>
      <c r="R24" s="58"/>
      <c r="S24" s="54">
        <f>-T24</f>
        <v>-9886.8000000000011</v>
      </c>
      <c r="T24" s="59">
        <v>9886.8000000000011</v>
      </c>
      <c r="U24" s="56">
        <f t="shared" si="3"/>
        <v>0.2959</v>
      </c>
    </row>
    <row r="25">
      <c r="A25" s="57" t="s">
        <v>24</v>
      </c>
      <c r="B25" s="58"/>
      <c r="C25" s="58"/>
      <c r="D25" s="58"/>
      <c r="E25" s="58"/>
      <c r="F25" s="54">
        <f>I25+J25+L25</f>
        <v>285.10000000000002</v>
      </c>
      <c r="G25" s="58"/>
      <c r="H25" s="58">
        <v>0</v>
      </c>
      <c r="I25" s="58">
        <v>159.59999999999999</v>
      </c>
      <c r="J25" s="58">
        <v>20.100000000000001</v>
      </c>
      <c r="K25" s="58">
        <v>0</v>
      </c>
      <c r="L25" s="58">
        <v>105.40000000000001</v>
      </c>
      <c r="M25" s="58"/>
      <c r="N25" s="58"/>
      <c r="O25" s="58"/>
      <c r="P25" s="58"/>
      <c r="Q25" s="58"/>
      <c r="R25" s="58"/>
      <c r="S25" s="54">
        <f>-T25</f>
        <v>-9741.6000000000004</v>
      </c>
      <c r="T25" s="59">
        <v>9741.6000000000004</v>
      </c>
      <c r="U25" s="56">
        <f t="shared" si="3"/>
        <v>0.28510000000000002</v>
      </c>
    </row>
    <row r="26">
      <c r="A26" s="57" t="s">
        <v>25</v>
      </c>
      <c r="B26" s="58"/>
      <c r="C26" s="58"/>
      <c r="D26" s="58"/>
      <c r="E26" s="58"/>
      <c r="F26" s="54">
        <f>I26+J26+L26</f>
        <v>270</v>
      </c>
      <c r="G26" s="58"/>
      <c r="H26" s="58">
        <v>0</v>
      </c>
      <c r="I26" s="58">
        <v>146.20000000000002</v>
      </c>
      <c r="J26" s="58">
        <v>20.400000000000002</v>
      </c>
      <c r="K26" s="58">
        <v>0</v>
      </c>
      <c r="L26" s="58">
        <v>103.40000000000001</v>
      </c>
      <c r="M26" s="58"/>
      <c r="N26" s="58"/>
      <c r="O26" s="58"/>
      <c r="P26" s="58"/>
      <c r="Q26" s="58"/>
      <c r="R26" s="58"/>
      <c r="S26" s="54">
        <f>-T26</f>
        <v>-9504</v>
      </c>
      <c r="T26" s="59">
        <v>9504</v>
      </c>
      <c r="U26" s="56">
        <f t="shared" si="3"/>
        <v>0.27000000000000002</v>
      </c>
    </row>
    <row r="27">
      <c r="A27" s="57" t="s">
        <v>26</v>
      </c>
      <c r="B27" s="58"/>
      <c r="C27" s="58"/>
      <c r="D27" s="58"/>
      <c r="E27" s="58"/>
      <c r="F27" s="54">
        <f>I27+J27+L27</f>
        <v>254.5</v>
      </c>
      <c r="G27" s="58"/>
      <c r="H27" s="58">
        <v>0</v>
      </c>
      <c r="I27" s="58">
        <v>135.40000000000001</v>
      </c>
      <c r="J27" s="58">
        <v>20.100000000000001</v>
      </c>
      <c r="K27" s="58">
        <v>0</v>
      </c>
      <c r="L27" s="58">
        <v>99</v>
      </c>
      <c r="M27" s="58"/>
      <c r="N27" s="58"/>
      <c r="O27" s="58"/>
      <c r="P27" s="58"/>
      <c r="Q27" s="58"/>
      <c r="R27" s="58"/>
      <c r="S27" s="54">
        <f>-T27</f>
        <v>-9358.8000000000011</v>
      </c>
      <c r="T27" s="59">
        <v>9358.8000000000011</v>
      </c>
      <c r="U27" s="56">
        <f t="shared" si="3"/>
        <v>0.2545</v>
      </c>
    </row>
    <row r="28">
      <c r="A28" s="57" t="s">
        <v>27</v>
      </c>
      <c r="B28" s="58"/>
      <c r="C28" s="58"/>
      <c r="D28" s="58"/>
      <c r="E28" s="58"/>
      <c r="F28" s="54">
        <f>I28+J28+L28</f>
        <v>238</v>
      </c>
      <c r="G28" s="58"/>
      <c r="H28" s="58">
        <v>0</v>
      </c>
      <c r="I28" s="58">
        <v>125.2</v>
      </c>
      <c r="J28" s="58">
        <v>19.800000000000001</v>
      </c>
      <c r="K28" s="58">
        <v>0</v>
      </c>
      <c r="L28" s="58">
        <v>93</v>
      </c>
      <c r="M28" s="58"/>
      <c r="N28" s="58"/>
      <c r="O28" s="58"/>
      <c r="P28" s="58"/>
      <c r="Q28" s="58"/>
      <c r="R28" s="58"/>
      <c r="S28" s="54">
        <f>-T28</f>
        <v>-9292.8000000000011</v>
      </c>
      <c r="T28" s="59">
        <v>9292.8000000000011</v>
      </c>
      <c r="U28" s="56">
        <f t="shared" si="3"/>
        <v>0.23799999999999999</v>
      </c>
    </row>
    <row r="29">
      <c r="A29" s="57" t="s">
        <v>28</v>
      </c>
      <c r="B29" s="58"/>
      <c r="C29" s="58"/>
      <c r="D29" s="58"/>
      <c r="E29" s="58"/>
      <c r="F29" s="54">
        <f>I29+J29+L29</f>
        <v>216.30000000000001</v>
      </c>
      <c r="G29" s="58"/>
      <c r="H29" s="58">
        <v>0</v>
      </c>
      <c r="I29" s="58">
        <v>108.2</v>
      </c>
      <c r="J29" s="58">
        <v>20.100000000000001</v>
      </c>
      <c r="K29" s="58">
        <v>0</v>
      </c>
      <c r="L29" s="58">
        <v>88</v>
      </c>
      <c r="M29" s="58"/>
      <c r="N29" s="58"/>
      <c r="O29" s="58"/>
      <c r="P29" s="58"/>
      <c r="Q29" s="58"/>
      <c r="R29" s="58"/>
      <c r="S29" s="54">
        <f>-T29</f>
        <v>-9226.8000000000011</v>
      </c>
      <c r="T29" s="59">
        <v>9226.8000000000011</v>
      </c>
      <c r="U29" s="56">
        <f t="shared" si="3"/>
        <v>0.21630000000000002</v>
      </c>
    </row>
    <row r="30" ht="13.5">
      <c r="A30" s="60" t="s">
        <v>29</v>
      </c>
      <c r="B30" s="61"/>
      <c r="C30" s="61"/>
      <c r="D30" s="61"/>
      <c r="E30" s="61"/>
      <c r="F30" s="54">
        <f>I30+J30+L30</f>
        <v>205.5</v>
      </c>
      <c r="G30" s="61"/>
      <c r="H30" s="61">
        <v>0</v>
      </c>
      <c r="I30" s="61">
        <v>99.799999999999997</v>
      </c>
      <c r="J30" s="61">
        <v>20.100000000000001</v>
      </c>
      <c r="K30" s="61">
        <v>0</v>
      </c>
      <c r="L30" s="61">
        <v>85.600000000000009</v>
      </c>
      <c r="M30" s="61"/>
      <c r="N30" s="61"/>
      <c r="O30" s="61"/>
      <c r="P30" s="61"/>
      <c r="Q30" s="61"/>
      <c r="R30" s="61"/>
      <c r="S30" s="54">
        <f>-T30</f>
        <v>-9015.6000000000004</v>
      </c>
      <c r="T30" s="62">
        <v>9015.6000000000004</v>
      </c>
      <c r="U30" s="56">
        <f t="shared" si="3"/>
        <v>0.20549999999999999</v>
      </c>
    </row>
    <row r="31" s="63" customFormat="1" hidden="1">
      <c r="A31" s="64" t="s">
        <v>31</v>
      </c>
      <c r="B31" s="63">
        <f>SUM(B7:B30)</f>
        <v>0</v>
      </c>
      <c r="C31" s="63">
        <f>SUM(C7:C30)</f>
        <v>0</v>
      </c>
      <c r="D31" s="63">
        <f>SUM(D7:D30)</f>
        <v>0</v>
      </c>
      <c r="E31" s="63">
        <f>SUM(E7:E30)</f>
        <v>0</v>
      </c>
      <c r="F31" s="63">
        <f>SUM(F7:F30)</f>
        <v>5560.8000000000002</v>
      </c>
      <c r="G31" s="63">
        <f>SUM(G7:G30)</f>
        <v>0</v>
      </c>
      <c r="H31" s="63">
        <f>SUM(H7:H30)</f>
        <v>0</v>
      </c>
      <c r="I31" s="63">
        <f>SUM(I7:I30)</f>
        <v>2859.7999999999997</v>
      </c>
      <c r="J31" s="63">
        <f>SUM(J7:J30)</f>
        <v>475.80000000000013</v>
      </c>
      <c r="K31" s="63">
        <f>SUM(K7:K30)</f>
        <v>0</v>
      </c>
      <c r="L31" s="63">
        <f>SUM(L7:L30)</f>
        <v>2225.2000000000003</v>
      </c>
      <c r="M31" s="63">
        <f>SUM(M7:M30)</f>
        <v>0</v>
      </c>
      <c r="N31" s="63">
        <f>SUM(N7:N30)</f>
        <v>0</v>
      </c>
      <c r="O31" s="63">
        <f>SUM(O7:O30)</f>
        <v>0</v>
      </c>
      <c r="P31" s="63">
        <f>SUM(P7:P30)</f>
        <v>0</v>
      </c>
      <c r="Q31" s="63">
        <f>SUM(Q7:Q30)</f>
        <v>0</v>
      </c>
      <c r="R31" s="63">
        <f>SUM(R7:R30)</f>
        <v>0</v>
      </c>
      <c r="S31" s="63">
        <f>SUM(S7:S30)</f>
        <v>-225297.59999999992</v>
      </c>
      <c r="T31" s="63">
        <f>SUM(T7:T30)</f>
        <v>225297.59999999992</v>
      </c>
    </row>
    <row r="36" ht="23.25">
      <c r="A36" s="1"/>
      <c r="B36" s="40" t="s">
        <v>0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</row>
    <row r="37" ht="15">
      <c r="A37" s="1"/>
      <c r="B37" s="41" t="s">
        <v>54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4" t="s">
        <v>55</v>
      </c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6" t="s">
        <v>3</v>
      </c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36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50" t="s">
        <v>52</v>
      </c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/>
      <c r="C41" s="54"/>
      <c r="D41" s="54"/>
      <c r="E41" s="54"/>
      <c r="F41" s="54">
        <f>I41+J41+L41</f>
        <v>108.5</v>
      </c>
      <c r="G41" s="54"/>
      <c r="H41" s="54">
        <v>0</v>
      </c>
      <c r="I41" s="54">
        <v>47.399999999999999</v>
      </c>
      <c r="J41" s="54">
        <v>15.300000000000001</v>
      </c>
      <c r="K41" s="54">
        <v>0</v>
      </c>
      <c r="L41" s="54">
        <v>45.800000000000004</v>
      </c>
      <c r="M41" s="54"/>
      <c r="N41" s="54"/>
      <c r="O41" s="54"/>
      <c r="P41" s="54"/>
      <c r="Q41" s="54"/>
      <c r="R41" s="54"/>
      <c r="S41" s="54">
        <f>-T41</f>
        <v>-3656.4000000000001</v>
      </c>
      <c r="T41" s="55">
        <v>3656.4000000000001</v>
      </c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</row>
    <row r="42">
      <c r="A42" s="57" t="s">
        <v>7</v>
      </c>
      <c r="B42" s="58"/>
      <c r="C42" s="58"/>
      <c r="D42" s="58"/>
      <c r="E42" s="58"/>
      <c r="F42" s="54">
        <f>I42+J42+L42</f>
        <v>109.90000000000001</v>
      </c>
      <c r="G42" s="58"/>
      <c r="H42" s="58">
        <v>0</v>
      </c>
      <c r="I42" s="58">
        <v>46</v>
      </c>
      <c r="J42" s="58">
        <v>16.5</v>
      </c>
      <c r="K42" s="58">
        <v>0</v>
      </c>
      <c r="L42" s="58">
        <v>47.399999999999999</v>
      </c>
      <c r="M42" s="58"/>
      <c r="N42" s="58"/>
      <c r="O42" s="58"/>
      <c r="P42" s="58"/>
      <c r="Q42" s="58"/>
      <c r="R42" s="58"/>
      <c r="S42" s="54">
        <f>-T42</f>
        <v>-3590.4000000000001</v>
      </c>
      <c r="T42" s="59">
        <v>3590.4000000000001</v>
      </c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</row>
    <row r="43">
      <c r="A43" s="57" t="s">
        <v>8</v>
      </c>
      <c r="B43" s="58"/>
      <c r="C43" s="58"/>
      <c r="D43" s="58"/>
      <c r="E43" s="58"/>
      <c r="F43" s="54">
        <f>I43+J43+L43</f>
        <v>111</v>
      </c>
      <c r="G43" s="58"/>
      <c r="H43" s="58">
        <v>0</v>
      </c>
      <c r="I43" s="58">
        <v>45</v>
      </c>
      <c r="J43" s="58">
        <v>16.800000000000001</v>
      </c>
      <c r="K43" s="58">
        <v>0</v>
      </c>
      <c r="L43" s="58">
        <v>49.200000000000003</v>
      </c>
      <c r="M43" s="58"/>
      <c r="N43" s="58"/>
      <c r="O43" s="58"/>
      <c r="P43" s="58"/>
      <c r="Q43" s="58"/>
      <c r="R43" s="58"/>
      <c r="S43" s="54">
        <f>-T43</f>
        <v>-3366</v>
      </c>
      <c r="T43" s="59">
        <v>3366</v>
      </c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</row>
    <row r="44">
      <c r="A44" s="57" t="s">
        <v>9</v>
      </c>
      <c r="B44" s="58"/>
      <c r="C44" s="58"/>
      <c r="D44" s="58"/>
      <c r="E44" s="58"/>
      <c r="F44" s="54">
        <f>I44+J44+L44</f>
        <v>107.8</v>
      </c>
      <c r="G44" s="58"/>
      <c r="H44" s="58">
        <v>0</v>
      </c>
      <c r="I44" s="58">
        <v>44.399999999999999</v>
      </c>
      <c r="J44" s="58">
        <v>16.199999999999999</v>
      </c>
      <c r="K44" s="58">
        <v>0</v>
      </c>
      <c r="L44" s="58">
        <v>47.200000000000003</v>
      </c>
      <c r="M44" s="58"/>
      <c r="N44" s="58"/>
      <c r="O44" s="58"/>
      <c r="P44" s="58"/>
      <c r="Q44" s="58"/>
      <c r="R44" s="58"/>
      <c r="S44" s="54">
        <f>-T44</f>
        <v>-3260.4000000000001</v>
      </c>
      <c r="T44" s="59">
        <v>3260.4000000000001</v>
      </c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</row>
    <row r="45">
      <c r="A45" s="57" t="s">
        <v>10</v>
      </c>
      <c r="B45" s="58"/>
      <c r="C45" s="58"/>
      <c r="D45" s="58"/>
      <c r="E45" s="58"/>
      <c r="F45" s="54">
        <f>I45+J45+L45</f>
        <v>113.60000000000001</v>
      </c>
      <c r="G45" s="58"/>
      <c r="H45" s="58">
        <v>0</v>
      </c>
      <c r="I45" s="58">
        <v>50.200000000000003</v>
      </c>
      <c r="J45" s="58">
        <v>16.199999999999999</v>
      </c>
      <c r="K45" s="58">
        <v>0</v>
      </c>
      <c r="L45" s="58">
        <v>47.200000000000003</v>
      </c>
      <c r="M45" s="58"/>
      <c r="N45" s="58"/>
      <c r="O45" s="58"/>
      <c r="P45" s="58"/>
      <c r="Q45" s="58"/>
      <c r="R45" s="58"/>
      <c r="S45" s="54">
        <f>-T45</f>
        <v>-3141.5999999999999</v>
      </c>
      <c r="T45" s="59">
        <v>3141.5999999999999</v>
      </c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</row>
    <row r="46">
      <c r="A46" s="57" t="s">
        <v>11</v>
      </c>
      <c r="B46" s="58"/>
      <c r="C46" s="58"/>
      <c r="D46" s="58"/>
      <c r="E46" s="58"/>
      <c r="F46" s="54">
        <f>I46+J46+L46</f>
        <v>126</v>
      </c>
      <c r="G46" s="58"/>
      <c r="H46" s="58">
        <v>0</v>
      </c>
      <c r="I46" s="58">
        <v>63.200000000000003</v>
      </c>
      <c r="J46" s="58">
        <v>16.199999999999999</v>
      </c>
      <c r="K46" s="58">
        <v>0</v>
      </c>
      <c r="L46" s="58">
        <v>46.600000000000001</v>
      </c>
      <c r="M46" s="58"/>
      <c r="N46" s="58"/>
      <c r="O46" s="58"/>
      <c r="P46" s="58"/>
      <c r="Q46" s="58"/>
      <c r="R46" s="58"/>
      <c r="S46" s="54">
        <f>-T46</f>
        <v>-3220.8000000000002</v>
      </c>
      <c r="T46" s="59">
        <v>3220.8000000000002</v>
      </c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</row>
    <row r="47">
      <c r="A47" s="57" t="s">
        <v>12</v>
      </c>
      <c r="B47" s="58"/>
      <c r="C47" s="58"/>
      <c r="D47" s="58"/>
      <c r="E47" s="58"/>
      <c r="F47" s="54">
        <f>I47+J47+L47</f>
        <v>126.7</v>
      </c>
      <c r="G47" s="58"/>
      <c r="H47" s="58">
        <v>0</v>
      </c>
      <c r="I47" s="58">
        <v>64.799999999999997</v>
      </c>
      <c r="J47" s="58">
        <v>15.9</v>
      </c>
      <c r="K47" s="58">
        <v>0</v>
      </c>
      <c r="L47" s="58">
        <v>46</v>
      </c>
      <c r="M47" s="58"/>
      <c r="N47" s="58"/>
      <c r="O47" s="58"/>
      <c r="P47" s="58"/>
      <c r="Q47" s="58"/>
      <c r="R47" s="58"/>
      <c r="S47" s="54">
        <f>-T47</f>
        <v>-3207.5999999999999</v>
      </c>
      <c r="T47" s="59">
        <v>3207.5999999999999</v>
      </c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</row>
    <row r="48">
      <c r="A48" s="57" t="s">
        <v>13</v>
      </c>
      <c r="B48" s="58"/>
      <c r="C48" s="58"/>
      <c r="D48" s="58"/>
      <c r="E48" s="58"/>
      <c r="F48" s="54">
        <f>I48+J48+L48</f>
        <v>134</v>
      </c>
      <c r="G48" s="58"/>
      <c r="H48" s="58">
        <v>0</v>
      </c>
      <c r="I48" s="58">
        <v>71.200000000000003</v>
      </c>
      <c r="J48" s="58">
        <v>15.6</v>
      </c>
      <c r="K48" s="58">
        <v>0</v>
      </c>
      <c r="L48" s="58">
        <v>47.200000000000003</v>
      </c>
      <c r="M48" s="58"/>
      <c r="N48" s="58"/>
      <c r="O48" s="58"/>
      <c r="P48" s="58"/>
      <c r="Q48" s="58"/>
      <c r="R48" s="58"/>
      <c r="S48" s="54">
        <f>-T48</f>
        <v>-3313.2000000000003</v>
      </c>
      <c r="T48" s="59">
        <v>3313.2000000000003</v>
      </c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</row>
    <row r="49">
      <c r="A49" s="57" t="s">
        <v>14</v>
      </c>
      <c r="B49" s="58"/>
      <c r="C49" s="58"/>
      <c r="D49" s="58"/>
      <c r="E49" s="58"/>
      <c r="F49" s="54">
        <f>I49+J49+L49</f>
        <v>122</v>
      </c>
      <c r="G49" s="58"/>
      <c r="H49" s="58">
        <v>0</v>
      </c>
      <c r="I49" s="58">
        <v>60</v>
      </c>
      <c r="J49" s="58">
        <v>15.6</v>
      </c>
      <c r="K49" s="58">
        <v>0</v>
      </c>
      <c r="L49" s="58">
        <v>46.399999999999999</v>
      </c>
      <c r="M49" s="58"/>
      <c r="N49" s="58"/>
      <c r="O49" s="58"/>
      <c r="P49" s="58"/>
      <c r="Q49" s="58"/>
      <c r="R49" s="58"/>
      <c r="S49" s="54">
        <f>-T49</f>
        <v>-3669.5999999999999</v>
      </c>
      <c r="T49" s="59">
        <v>3669.5999999999999</v>
      </c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</row>
    <row r="50">
      <c r="A50" s="57" t="s">
        <v>15</v>
      </c>
      <c r="B50" s="58"/>
      <c r="C50" s="58"/>
      <c r="D50" s="58"/>
      <c r="E50" s="58"/>
      <c r="F50" s="54">
        <f>I50+J50+L50</f>
        <v>118.09999999999999</v>
      </c>
      <c r="G50" s="58"/>
      <c r="H50" s="58">
        <v>0</v>
      </c>
      <c r="I50" s="58">
        <v>51.399999999999999</v>
      </c>
      <c r="J50" s="58">
        <v>15.9</v>
      </c>
      <c r="K50" s="58">
        <v>0</v>
      </c>
      <c r="L50" s="58">
        <v>50.800000000000004</v>
      </c>
      <c r="M50" s="58"/>
      <c r="N50" s="58"/>
      <c r="O50" s="58"/>
      <c r="P50" s="58"/>
      <c r="Q50" s="58"/>
      <c r="R50" s="58"/>
      <c r="S50" s="54">
        <f>-T50</f>
        <v>-4092</v>
      </c>
      <c r="T50" s="59">
        <v>4092</v>
      </c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</row>
    <row r="51">
      <c r="A51" s="57" t="s">
        <v>16</v>
      </c>
      <c r="B51" s="58"/>
      <c r="C51" s="58"/>
      <c r="D51" s="58"/>
      <c r="E51" s="58"/>
      <c r="F51" s="54">
        <f>I51+J51+L51</f>
        <v>130.30000000000001</v>
      </c>
      <c r="G51" s="58"/>
      <c r="H51" s="58">
        <v>0</v>
      </c>
      <c r="I51" s="58">
        <v>55.800000000000004</v>
      </c>
      <c r="J51" s="58">
        <v>15.300000000000001</v>
      </c>
      <c r="K51" s="58">
        <v>0</v>
      </c>
      <c r="L51" s="58">
        <v>59.200000000000003</v>
      </c>
      <c r="M51" s="58"/>
      <c r="N51" s="58"/>
      <c r="O51" s="58"/>
      <c r="P51" s="58"/>
      <c r="Q51" s="58"/>
      <c r="R51" s="58"/>
      <c r="S51" s="54">
        <f>-T51</f>
        <v>-4144.8000000000002</v>
      </c>
      <c r="T51" s="59">
        <v>4144.8000000000002</v>
      </c>
    </row>
    <row r="52">
      <c r="A52" s="57" t="s">
        <v>17</v>
      </c>
      <c r="B52" s="58"/>
      <c r="C52" s="58"/>
      <c r="D52" s="58"/>
      <c r="E52" s="58"/>
      <c r="F52" s="54">
        <f>I52+J52+L52</f>
        <v>134.39999999999998</v>
      </c>
      <c r="G52" s="58"/>
      <c r="H52" s="58">
        <v>0</v>
      </c>
      <c r="I52" s="58">
        <v>50.600000000000001</v>
      </c>
      <c r="J52" s="58">
        <v>16.199999999999999</v>
      </c>
      <c r="K52" s="58">
        <v>0</v>
      </c>
      <c r="L52" s="58">
        <v>67.599999999999994</v>
      </c>
      <c r="M52" s="58"/>
      <c r="N52" s="58"/>
      <c r="O52" s="58"/>
      <c r="P52" s="58"/>
      <c r="Q52" s="58"/>
      <c r="R52" s="58"/>
      <c r="S52" s="54">
        <f>-T52</f>
        <v>-4210.8000000000002</v>
      </c>
      <c r="T52" s="59">
        <v>4210.8000000000002</v>
      </c>
    </row>
    <row r="53">
      <c r="A53" s="57" t="s">
        <v>18</v>
      </c>
      <c r="B53" s="58"/>
      <c r="C53" s="58"/>
      <c r="D53" s="58"/>
      <c r="E53" s="58"/>
      <c r="F53" s="54">
        <f>I53+J53+L53</f>
        <v>113.10000000000001</v>
      </c>
      <c r="G53" s="58"/>
      <c r="H53" s="58">
        <v>0</v>
      </c>
      <c r="I53" s="58">
        <v>48.200000000000003</v>
      </c>
      <c r="J53" s="58">
        <v>15.9</v>
      </c>
      <c r="K53" s="58">
        <v>0</v>
      </c>
      <c r="L53" s="58">
        <v>49</v>
      </c>
      <c r="M53" s="58"/>
      <c r="N53" s="58"/>
      <c r="O53" s="58"/>
      <c r="P53" s="58"/>
      <c r="Q53" s="58"/>
      <c r="R53" s="58"/>
      <c r="S53" s="54">
        <f>-T53</f>
        <v>-4039.2000000000003</v>
      </c>
      <c r="T53" s="59">
        <v>4039.2000000000003</v>
      </c>
    </row>
    <row r="54">
      <c r="A54" s="57" t="s">
        <v>19</v>
      </c>
      <c r="B54" s="58"/>
      <c r="C54" s="58"/>
      <c r="D54" s="58"/>
      <c r="E54" s="58"/>
      <c r="F54" s="54">
        <f>I54+J54+L54</f>
        <v>116.2</v>
      </c>
      <c r="G54" s="58"/>
      <c r="H54" s="58">
        <v>0</v>
      </c>
      <c r="I54" s="58">
        <v>48.600000000000001</v>
      </c>
      <c r="J54" s="58">
        <v>15.6</v>
      </c>
      <c r="K54" s="58">
        <v>0</v>
      </c>
      <c r="L54" s="58">
        <v>52</v>
      </c>
      <c r="M54" s="58"/>
      <c r="N54" s="58"/>
      <c r="O54" s="58"/>
      <c r="P54" s="58"/>
      <c r="Q54" s="58"/>
      <c r="R54" s="58"/>
      <c r="S54" s="54">
        <f>-T54</f>
        <v>-4290</v>
      </c>
      <c r="T54" s="59">
        <v>4290</v>
      </c>
    </row>
    <row r="55">
      <c r="A55" s="57" t="s">
        <v>20</v>
      </c>
      <c r="B55" s="58"/>
      <c r="C55" s="58"/>
      <c r="D55" s="58"/>
      <c r="E55" s="58"/>
      <c r="F55" s="54">
        <f>I55+J55+L55</f>
        <v>124.80000000000001</v>
      </c>
      <c r="G55" s="58"/>
      <c r="H55" s="58">
        <v>0</v>
      </c>
      <c r="I55" s="58">
        <v>46.600000000000001</v>
      </c>
      <c r="J55" s="58">
        <v>15.6</v>
      </c>
      <c r="K55" s="58">
        <v>0</v>
      </c>
      <c r="L55" s="58">
        <v>62.600000000000001</v>
      </c>
      <c r="M55" s="58"/>
      <c r="N55" s="58"/>
      <c r="O55" s="58"/>
      <c r="P55" s="58"/>
      <c r="Q55" s="58"/>
      <c r="R55" s="58"/>
      <c r="S55" s="54">
        <f>-T55</f>
        <v>-4158</v>
      </c>
      <c r="T55" s="59">
        <v>4158</v>
      </c>
    </row>
    <row r="56">
      <c r="A56" s="57" t="s">
        <v>21</v>
      </c>
      <c r="B56" s="58"/>
      <c r="C56" s="58"/>
      <c r="D56" s="58"/>
      <c r="E56" s="58"/>
      <c r="F56" s="54">
        <f>I56+J56+L56</f>
        <v>128.59999999999999</v>
      </c>
      <c r="G56" s="58"/>
      <c r="H56" s="58">
        <v>0</v>
      </c>
      <c r="I56" s="58">
        <v>53.200000000000003</v>
      </c>
      <c r="J56" s="58">
        <v>16.800000000000001</v>
      </c>
      <c r="K56" s="58">
        <v>0</v>
      </c>
      <c r="L56" s="58">
        <v>58.600000000000001</v>
      </c>
      <c r="M56" s="58"/>
      <c r="N56" s="58"/>
      <c r="O56" s="58"/>
      <c r="P56" s="58"/>
      <c r="Q56" s="58"/>
      <c r="R56" s="58"/>
      <c r="S56" s="54">
        <f>-T56</f>
        <v>-4012.8000000000002</v>
      </c>
      <c r="T56" s="59">
        <v>4012.8000000000002</v>
      </c>
    </row>
    <row r="57">
      <c r="A57" s="57" t="s">
        <v>22</v>
      </c>
      <c r="B57" s="58"/>
      <c r="C57" s="58"/>
      <c r="D57" s="58"/>
      <c r="E57" s="58"/>
      <c r="F57" s="54">
        <f>I57+J57+L57</f>
        <v>137.5</v>
      </c>
      <c r="G57" s="58"/>
      <c r="H57" s="58">
        <v>0</v>
      </c>
      <c r="I57" s="58">
        <v>62.200000000000003</v>
      </c>
      <c r="J57" s="58">
        <v>16.5</v>
      </c>
      <c r="K57" s="58">
        <v>0</v>
      </c>
      <c r="L57" s="58">
        <v>58.800000000000004</v>
      </c>
      <c r="M57" s="58"/>
      <c r="N57" s="58"/>
      <c r="O57" s="58"/>
      <c r="P57" s="58"/>
      <c r="Q57" s="58"/>
      <c r="R57" s="58"/>
      <c r="S57" s="54">
        <f>-T57</f>
        <v>-3854.4000000000001</v>
      </c>
      <c r="T57" s="59">
        <v>3854.4000000000001</v>
      </c>
    </row>
    <row r="58">
      <c r="A58" s="57" t="s">
        <v>23</v>
      </c>
      <c r="B58" s="58"/>
      <c r="C58" s="58"/>
      <c r="D58" s="58"/>
      <c r="E58" s="58"/>
      <c r="F58" s="54">
        <f>I58+J58+L58</f>
        <v>143.30000000000001</v>
      </c>
      <c r="G58" s="58"/>
      <c r="H58" s="58">
        <v>0</v>
      </c>
      <c r="I58" s="58">
        <v>70.400000000000006</v>
      </c>
      <c r="J58" s="58">
        <v>15.300000000000001</v>
      </c>
      <c r="K58" s="58">
        <v>0</v>
      </c>
      <c r="L58" s="58">
        <v>57.600000000000001</v>
      </c>
      <c r="M58" s="58"/>
      <c r="N58" s="58"/>
      <c r="O58" s="58"/>
      <c r="P58" s="58"/>
      <c r="Q58" s="58"/>
      <c r="R58" s="58"/>
      <c r="S58" s="54">
        <f>-T58</f>
        <v>-3669.5999999999999</v>
      </c>
      <c r="T58" s="59">
        <v>3669.5999999999999</v>
      </c>
    </row>
    <row r="59">
      <c r="A59" s="57" t="s">
        <v>24</v>
      </c>
      <c r="B59" s="58"/>
      <c r="C59" s="58"/>
      <c r="D59" s="58"/>
      <c r="E59" s="58"/>
      <c r="F59" s="54">
        <f>I59+J59+L59</f>
        <v>135.30000000000001</v>
      </c>
      <c r="G59" s="58"/>
      <c r="H59" s="58">
        <v>0</v>
      </c>
      <c r="I59" s="58">
        <v>70.600000000000009</v>
      </c>
      <c r="J59" s="58">
        <v>15.300000000000001</v>
      </c>
      <c r="K59" s="58">
        <v>0</v>
      </c>
      <c r="L59" s="58">
        <v>49.399999999999999</v>
      </c>
      <c r="M59" s="58"/>
      <c r="N59" s="58"/>
      <c r="O59" s="58"/>
      <c r="P59" s="58"/>
      <c r="Q59" s="58"/>
      <c r="R59" s="58"/>
      <c r="S59" s="54">
        <f>-T59</f>
        <v>-3603.5999999999999</v>
      </c>
      <c r="T59" s="59">
        <v>3603.5999999999999</v>
      </c>
    </row>
    <row r="60">
      <c r="A60" s="57" t="s">
        <v>25</v>
      </c>
      <c r="B60" s="58"/>
      <c r="C60" s="58"/>
      <c r="D60" s="58"/>
      <c r="E60" s="58"/>
      <c r="F60" s="54">
        <f>I60+J60+L60</f>
        <v>126</v>
      </c>
      <c r="G60" s="58"/>
      <c r="H60" s="58">
        <v>0</v>
      </c>
      <c r="I60" s="58">
        <v>59.399999999999999</v>
      </c>
      <c r="J60" s="58">
        <v>15.6</v>
      </c>
      <c r="K60" s="58">
        <v>0</v>
      </c>
      <c r="L60" s="58">
        <v>51</v>
      </c>
      <c r="M60" s="58"/>
      <c r="N60" s="58"/>
      <c r="O60" s="58"/>
      <c r="P60" s="58"/>
      <c r="Q60" s="58"/>
      <c r="R60" s="58"/>
      <c r="S60" s="54">
        <f>-T60</f>
        <v>-3339.5999999999999</v>
      </c>
      <c r="T60" s="59">
        <v>3339.5999999999999</v>
      </c>
    </row>
    <row r="61">
      <c r="A61" s="57" t="s">
        <v>26</v>
      </c>
      <c r="B61" s="58"/>
      <c r="C61" s="58"/>
      <c r="D61" s="58"/>
      <c r="E61" s="58"/>
      <c r="F61" s="54">
        <f>I61+J61+L61</f>
        <v>121.5</v>
      </c>
      <c r="G61" s="58"/>
      <c r="H61" s="58">
        <v>0</v>
      </c>
      <c r="I61" s="58">
        <v>55.600000000000001</v>
      </c>
      <c r="J61" s="58">
        <v>15.300000000000001</v>
      </c>
      <c r="K61" s="58">
        <v>0</v>
      </c>
      <c r="L61" s="58">
        <v>50.600000000000001</v>
      </c>
      <c r="M61" s="58"/>
      <c r="N61" s="58"/>
      <c r="O61" s="58"/>
      <c r="P61" s="58"/>
      <c r="Q61" s="58"/>
      <c r="R61" s="58"/>
      <c r="S61" s="54">
        <f>-T61</f>
        <v>-3300</v>
      </c>
      <c r="T61" s="59">
        <v>3300</v>
      </c>
    </row>
    <row r="62">
      <c r="A62" s="57" t="s">
        <v>27</v>
      </c>
      <c r="B62" s="58"/>
      <c r="C62" s="58"/>
      <c r="D62" s="58"/>
      <c r="E62" s="58"/>
      <c r="F62" s="54">
        <f>I62+J62+L62</f>
        <v>110.7</v>
      </c>
      <c r="G62" s="58"/>
      <c r="H62" s="58">
        <v>0</v>
      </c>
      <c r="I62" s="58">
        <v>48.200000000000003</v>
      </c>
      <c r="J62" s="58">
        <v>15.300000000000001</v>
      </c>
      <c r="K62" s="58">
        <v>0</v>
      </c>
      <c r="L62" s="58">
        <v>47.200000000000003</v>
      </c>
      <c r="M62" s="58"/>
      <c r="N62" s="58"/>
      <c r="O62" s="58"/>
      <c r="P62" s="58"/>
      <c r="Q62" s="58"/>
      <c r="R62" s="58"/>
      <c r="S62" s="54">
        <f>-T62</f>
        <v>-3405.5999999999999</v>
      </c>
      <c r="T62" s="59">
        <v>3405.5999999999999</v>
      </c>
    </row>
    <row r="63">
      <c r="A63" s="57" t="s">
        <v>28</v>
      </c>
      <c r="B63" s="58"/>
      <c r="C63" s="58"/>
      <c r="D63" s="58"/>
      <c r="E63" s="58"/>
      <c r="F63" s="54">
        <f>I63+J63+L63</f>
        <v>105.7</v>
      </c>
      <c r="G63" s="58"/>
      <c r="H63" s="58">
        <v>0</v>
      </c>
      <c r="I63" s="58">
        <v>45.399999999999999</v>
      </c>
      <c r="J63" s="58">
        <v>14.700000000000001</v>
      </c>
      <c r="K63" s="58">
        <v>0</v>
      </c>
      <c r="L63" s="58">
        <v>45.600000000000001</v>
      </c>
      <c r="M63" s="58"/>
      <c r="N63" s="58"/>
      <c r="O63" s="58"/>
      <c r="P63" s="58"/>
      <c r="Q63" s="58"/>
      <c r="R63" s="58"/>
      <c r="S63" s="54">
        <f>-T63</f>
        <v>-3577.2000000000003</v>
      </c>
      <c r="T63" s="59">
        <v>3577.2000000000003</v>
      </c>
    </row>
    <row r="64" ht="13.5">
      <c r="A64" s="60" t="s">
        <v>29</v>
      </c>
      <c r="B64" s="61"/>
      <c r="C64" s="61"/>
      <c r="D64" s="61"/>
      <c r="E64" s="61"/>
      <c r="F64" s="54">
        <f>I64+J64+L64</f>
        <v>107.40000000000001</v>
      </c>
      <c r="G64" s="61"/>
      <c r="H64" s="61">
        <v>0</v>
      </c>
      <c r="I64" s="61">
        <v>45.800000000000004</v>
      </c>
      <c r="J64" s="61">
        <v>15.6</v>
      </c>
      <c r="K64" s="61">
        <v>0</v>
      </c>
      <c r="L64" s="61">
        <v>46</v>
      </c>
      <c r="M64" s="61"/>
      <c r="N64" s="61"/>
      <c r="O64" s="61"/>
      <c r="P64" s="61"/>
      <c r="Q64" s="61"/>
      <c r="R64" s="61"/>
      <c r="S64" s="54">
        <f>-T64</f>
        <v>-3616.8000000000002</v>
      </c>
      <c r="T64" s="62">
        <v>3616.8000000000002</v>
      </c>
    </row>
    <row r="65">
      <c r="A65" s="64" t="s">
        <v>31</v>
      </c>
      <c r="B65" s="63">
        <v>0</v>
      </c>
      <c r="C65" s="63">
        <v>0</v>
      </c>
      <c r="D65" s="63">
        <v>0</v>
      </c>
      <c r="E65" s="63">
        <v>0</v>
      </c>
      <c r="F65" s="63">
        <v>0</v>
      </c>
      <c r="G65" s="63">
        <v>0</v>
      </c>
      <c r="H65" s="63">
        <v>0</v>
      </c>
      <c r="I65" s="63">
        <v>1304.2000000000003</v>
      </c>
      <c r="J65" s="63">
        <v>379.2000000000001</v>
      </c>
      <c r="K65" s="63">
        <v>0</v>
      </c>
      <c r="L65" s="63">
        <v>1228.9999999999998</v>
      </c>
      <c r="M65" s="63">
        <v>0</v>
      </c>
      <c r="N65" s="63">
        <v>0</v>
      </c>
      <c r="O65" s="63">
        <v>0</v>
      </c>
      <c r="P65" s="63">
        <v>0</v>
      </c>
      <c r="Q65" s="63">
        <v>0</v>
      </c>
      <c r="R65" s="63">
        <v>0</v>
      </c>
      <c r="S65" s="63">
        <v>0</v>
      </c>
      <c r="T65" s="63">
        <v>87740.400000000023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6" width="41.7109375"/>
    <col customWidth="1" hidden="1" min="2" max="2" style="67" width="10.28515625"/>
    <col customWidth="1" min="3" max="3" style="68" width="15.42578125"/>
    <col customWidth="1" min="4" max="4" style="69" width="20.7109375"/>
    <col customWidth="1" hidden="1" min="5" max="5" style="70" width="16.5703125"/>
    <col customWidth="1" hidden="1" min="6" max="6" style="69" width="16.5703125"/>
    <col min="7" max="16384" style="1" width="9.140625"/>
  </cols>
  <sheetData>
    <row r="1" ht="12.75" customHeight="1"/>
    <row r="2" ht="23.25">
      <c r="A2" s="71" t="str">
        <f>'Время горизонтально'!E2</f>
        <v xml:space="preserve">Мощность по фидерам по часовым интервалам</v>
      </c>
      <c r="B2" s="72"/>
    </row>
    <row r="3" ht="21" customHeight="1">
      <c r="C3" s="73" t="str">
        <f>IF(isOV="","",isOV)</f>
        <v/>
      </c>
    </row>
    <row r="4" ht="15">
      <c r="A4" s="74" t="str">
        <f>IF(group="","",group)</f>
        <v xml:space="preserve">ПС 110 кВ Анисимово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5" customFormat="1" ht="34.5" customHeight="1">
      <c r="A6" s="48" t="s">
        <v>5</v>
      </c>
      <c r="B6" s="76" t="s">
        <v>56</v>
      </c>
      <c r="C6" s="77" t="s">
        <v>57</v>
      </c>
      <c r="D6" s="78" t="s">
        <v>58</v>
      </c>
      <c r="E6" s="79" t="s">
        <v>59</v>
      </c>
      <c r="F6" s="78" t="s">
        <v>60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2</cp:revision>
  <dcterms:created xsi:type="dcterms:W3CDTF">2006-01-12T11:13:46Z</dcterms:created>
  <dcterms:modified xsi:type="dcterms:W3CDTF">2026-01-15T08:33:20Z</dcterms:modified>
</cp:coreProperties>
</file>